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rk 1 - RaceVets Enkel energika" sheetId="1" r:id="rId4"/>
    <sheet name="Ark 2" sheetId="2" r:id="rId5"/>
  </sheets>
</workbook>
</file>

<file path=xl/sharedStrings.xml><?xml version="1.0" encoding="utf-8"?>
<sst xmlns="http://schemas.openxmlformats.org/spreadsheetml/2006/main" uniqueCount="40">
  <si>
    <t>RaceVets Enkel energikalkulator kcal/ hund/ dag</t>
  </si>
  <si>
    <t>Fòr 1</t>
  </si>
  <si>
    <t xml:space="preserve">Mengde gitt i kg per hund. </t>
  </si>
  <si>
    <t>Fòr 2</t>
  </si>
  <si>
    <t>Fòr 3</t>
  </si>
  <si>
    <t>Mengde gitt i kg per hund.</t>
  </si>
  <si>
    <t>Fòr 4</t>
  </si>
  <si>
    <t>Sum energi per næringsstoff i kcal</t>
  </si>
  <si>
    <t>Fett i %</t>
  </si>
  <si>
    <t>Protein i %</t>
  </si>
  <si>
    <t>Karbohydrater i %</t>
  </si>
  <si>
    <t>Sum energi per kg rasjon av blanding i kcal.</t>
  </si>
  <si>
    <t>Sum energi per rasjon i kcal</t>
  </si>
  <si>
    <t>% energi fra protein (anbefalt 28-32 %)</t>
  </si>
  <si>
    <t>kcal-KJ omregner</t>
  </si>
  <si>
    <t>Verdi</t>
  </si>
  <si>
    <t>Svar</t>
  </si>
  <si>
    <t>% energi fra fett (anbefalt 50-72)</t>
  </si>
  <si>
    <t>kcal&gt;kJ</t>
  </si>
  <si>
    <t>% energi fra karbohydrater</t>
  </si>
  <si>
    <t>kJ&gt;kcal</t>
  </si>
  <si>
    <t>Nødvendig mengde av mix for å oppnå 10.000 kcal, oppgitt i kg (ikke medregnet tilsatt vann)</t>
  </si>
  <si>
    <t>Food 1</t>
  </si>
  <si>
    <t>Amount in kg given to each dog.</t>
  </si>
  <si>
    <t>Food 2</t>
  </si>
  <si>
    <t>Food 3</t>
  </si>
  <si>
    <t>Food 4</t>
  </si>
  <si>
    <t>Sum of energy in each nutrient in kcal</t>
  </si>
  <si>
    <t>Fat in %</t>
  </si>
  <si>
    <t>Protein in %</t>
  </si>
  <si>
    <t>Carbohydrates in %</t>
  </si>
  <si>
    <t>Sum energy per kg ration in kcal:</t>
  </si>
  <si>
    <t>Sum of energy in each ration in kcal.</t>
  </si>
  <si>
    <t>% energy from protein (recommended 28-32 %)</t>
  </si>
  <si>
    <t xml:space="preserve">kcal-KJ calculator </t>
  </si>
  <si>
    <t xml:space="preserve">Value </t>
  </si>
  <si>
    <t>Answer</t>
  </si>
  <si>
    <t>% energy from fat (recommended 50-72)</t>
  </si>
  <si>
    <t xml:space="preserve">% energy from carbohydrates </t>
  </si>
  <si>
    <t>Necessary amount of blend to reach 10.000 kcal, number in kg (not accounting added water)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</si>
</sst>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8"/>
      </right>
      <top style="medium">
        <color indexed="11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medium">
        <color indexed="11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 style="thin">
        <color indexed="18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thin">
        <color indexed="18"/>
      </right>
      <top style="thin">
        <color indexed="10"/>
      </top>
      <bottom style="medium">
        <color indexed="11"/>
      </bottom>
      <diagonal/>
    </border>
    <border>
      <left style="medium">
        <color indexed="11"/>
      </left>
      <right style="thin">
        <color indexed="18"/>
      </right>
      <top style="medium">
        <color indexed="11"/>
      </top>
      <bottom style="medium">
        <color indexed="11"/>
      </bottom>
      <diagonal/>
    </border>
    <border>
      <left style="thin">
        <color indexed="18"/>
      </left>
      <right style="thin">
        <color indexed="10"/>
      </right>
      <top style="medium">
        <color indexed="11"/>
      </top>
      <bottom style="medium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2" fillId="3" borderId="3" applyNumberFormat="1" applyFont="1" applyFill="1" applyBorder="1" applyAlignment="1" applyProtection="0">
      <alignment vertical="top" wrapText="1"/>
    </xf>
    <xf numFmtId="49" fontId="2" fillId="4" borderId="2" applyNumberFormat="1" applyFont="1" applyFill="1" applyBorder="1" applyAlignment="1" applyProtection="0">
      <alignment vertical="top" wrapText="1"/>
    </xf>
    <xf numFmtId="49" fontId="2" fillId="4" borderId="3" applyNumberFormat="1" applyFont="1" applyFill="1" applyBorder="1" applyAlignment="1" applyProtection="0">
      <alignment vertical="top" wrapText="1"/>
    </xf>
    <xf numFmtId="49" fontId="2" fillId="5" borderId="4" applyNumberFormat="1" applyFont="1" applyFill="1" applyBorder="1" applyAlignment="1" applyProtection="0">
      <alignment vertical="top" wrapText="1"/>
    </xf>
    <xf numFmtId="49" fontId="2" fillId="6" borderId="4" applyNumberFormat="1" applyFont="1" applyFill="1" applyBorder="1" applyAlignment="1" applyProtection="0">
      <alignment vertical="top" wrapText="1"/>
    </xf>
    <xf numFmtId="0" fontId="0" fillId="3" borderId="2" applyNumberFormat="1" applyFont="1" applyFill="1" applyBorder="1" applyAlignment="1" applyProtection="0">
      <alignment vertical="top" wrapText="1"/>
    </xf>
    <xf numFmtId="0" fontId="0" fillId="3" borderId="3" applyNumberFormat="1" applyFont="1" applyFill="1" applyBorder="1" applyAlignment="1" applyProtection="0">
      <alignment vertical="top" wrapText="1"/>
    </xf>
    <xf numFmtId="0" fontId="0" fillId="4" borderId="2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fillId="5" borderId="4" applyNumberFormat="1" applyFont="1" applyFill="1" applyBorder="1" applyAlignment="1" applyProtection="0">
      <alignment vertical="top" wrapText="1"/>
    </xf>
    <xf numFmtId="49" fontId="2" fillId="7" borderId="4" applyNumberFormat="1" applyFont="1" applyFill="1" applyBorder="1" applyAlignment="1" applyProtection="0">
      <alignment vertical="top" wrapText="1"/>
    </xf>
    <xf numFmtId="0" fontId="2" fillId="8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2" fillId="8" borderId="10" applyNumberFormat="0" applyFont="1" applyFill="1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49" fontId="0" borderId="13" applyNumberFormat="1" applyFont="1" applyFill="0" applyBorder="1" applyAlignment="1" applyProtection="0">
      <alignment vertical="top" wrapText="1"/>
    </xf>
    <xf numFmtId="49" fontId="0" fillId="7" borderId="2" applyNumberFormat="1" applyFont="1" applyFill="1" applyBorder="1" applyAlignment="1" applyProtection="0">
      <alignment vertical="top" wrapText="1"/>
    </xf>
    <xf numFmtId="0" fontId="0" fillId="7" borderId="3" applyNumberFormat="1" applyFont="1" applyFill="1" applyBorder="1" applyAlignment="1" applyProtection="0">
      <alignment vertical="top" wrapText="1"/>
    </xf>
    <xf numFmtId="49" fontId="0" borderId="14" applyNumberFormat="1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0" fillId="6" borderId="2" applyNumberFormat="1" applyFont="1" applyFill="1" applyBorder="1" applyAlignment="1" applyProtection="0">
      <alignment vertical="top" wrapText="1"/>
    </xf>
    <xf numFmtId="0" fontId="0" fillId="6" borderId="3" applyNumberFormat="1" applyFont="1" applyFill="1" applyBorder="1" applyAlignment="1" applyProtection="0">
      <alignment vertical="top" wrapText="1"/>
    </xf>
    <xf numFmtId="0" fontId="2" fillId="8" borderId="16" applyNumberFormat="0" applyFont="1" applyFill="1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49" fontId="2" fillId="9" borderId="18" applyNumberFormat="1" applyFont="1" applyFill="1" applyBorder="1" applyAlignment="1" applyProtection="0">
      <alignment vertical="top" wrapText="1"/>
    </xf>
    <xf numFmtId="49" fontId="0" fillId="9" borderId="6" applyNumberFormat="1" applyFont="1" applyFill="1" applyBorder="1" applyAlignment="1" applyProtection="0">
      <alignment vertical="top" wrapText="1"/>
    </xf>
    <xf numFmtId="49" fontId="0" fillId="9" borderId="8" applyNumberFormat="1" applyFont="1" applyFill="1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2" fillId="9" borderId="19" applyNumberFormat="0" applyFont="1" applyFill="1" applyBorder="1" applyAlignment="1" applyProtection="0">
      <alignment vertical="top" wrapText="1"/>
    </xf>
    <xf numFmtId="0" fontId="0" fillId="9" borderId="17" applyNumberFormat="0" applyFont="1" applyFill="1" applyBorder="1" applyAlignment="1" applyProtection="0">
      <alignment vertical="top" wrapText="1"/>
    </xf>
    <xf numFmtId="0" fontId="0" fillId="9" borderId="1" applyNumberFormat="0" applyFont="1" applyFill="1" applyBorder="1" applyAlignment="1" applyProtection="0">
      <alignment vertical="top" wrapText="1"/>
    </xf>
    <xf numFmtId="49" fontId="2" fillId="9" borderId="20" applyNumberFormat="1" applyFont="1" applyFill="1" applyBorder="1" applyAlignment="1" applyProtection="0">
      <alignment vertical="top" wrapText="1"/>
    </xf>
    <xf numFmtId="0" fontId="0" fillId="9" borderId="21" applyNumberFormat="1" applyFont="1" applyFill="1" applyBorder="1" applyAlignment="1" applyProtection="0">
      <alignment vertical="top" wrapText="1"/>
    </xf>
    <xf numFmtId="0" fontId="0" fillId="9" borderId="3" applyNumberFormat="1" applyFont="1" applyFill="1" applyBorder="1" applyAlignment="1" applyProtection="0">
      <alignment vertical="top" wrapText="1"/>
    </xf>
    <xf numFmtId="0" fontId="2" fillId="9" borderId="20" applyNumberFormat="0" applyFont="1" applyFill="1" applyBorder="1" applyAlignment="1" applyProtection="0">
      <alignment vertical="top" wrapText="1"/>
    </xf>
    <xf numFmtId="0" fontId="0" fillId="9" borderId="21" applyNumberFormat="0" applyFont="1" applyFill="1" applyBorder="1" applyAlignment="1" applyProtection="0">
      <alignment vertical="top" wrapText="1"/>
    </xf>
    <xf numFmtId="0" fontId="0" fillId="9" borderId="3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515151"/>
      <rgbColor rgb="ffc1edfc"/>
      <rgbColor rgb="ffc3e5a8"/>
      <rgbColor rgb="fff6a3a0"/>
      <rgbColor rgb="ff9ce159"/>
      <rgbColor rgb="ff89defb"/>
      <rgbColor rgb="ffdbdbdb"/>
      <rgbColor rgb="ff3f3f3f"/>
      <rgbColor rgb="ffffe06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6.50781" style="1" customWidth="1"/>
    <col min="3" max="3" width="14.8516" style="1" customWidth="1"/>
    <col min="4" max="4" width="6.5" style="1" customWidth="1"/>
    <col min="5" max="5" width="14.8516" style="1" customWidth="1"/>
    <col min="6" max="6" width="6.67188" style="1" customWidth="1"/>
    <col min="7" max="7" width="14.8516" style="1" customWidth="1"/>
    <col min="8" max="8" width="6.99219" style="1" customWidth="1"/>
    <col min="9" max="9" width="14.8516" style="1" customWidth="1"/>
    <col min="10" max="10" width="16.3516" style="1" customWidth="1"/>
    <col min="11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46" customHeight="1">
      <c r="A2" s="3"/>
      <c r="B2" t="s" s="4">
        <v>1</v>
      </c>
      <c r="C2" t="s" s="5">
        <v>2</v>
      </c>
      <c r="D2" t="s" s="6">
        <v>3</v>
      </c>
      <c r="E2" t="s" s="7">
        <v>2</v>
      </c>
      <c r="F2" t="s" s="4">
        <v>4</v>
      </c>
      <c r="G2" t="s" s="5">
        <v>5</v>
      </c>
      <c r="H2" t="s" s="6">
        <v>6</v>
      </c>
      <c r="I2" t="s" s="7">
        <v>5</v>
      </c>
      <c r="J2" t="s" s="8">
        <v>7</v>
      </c>
    </row>
    <row r="3" ht="22" customHeight="1">
      <c r="A3" t="s" s="9">
        <v>8</v>
      </c>
      <c r="B3" s="10">
        <v>0</v>
      </c>
      <c r="C3" s="11">
        <v>0</v>
      </c>
      <c r="D3" s="12">
        <v>0</v>
      </c>
      <c r="E3" s="13">
        <v>0</v>
      </c>
      <c r="F3" s="10">
        <v>0</v>
      </c>
      <c r="G3" s="11">
        <v>0</v>
      </c>
      <c r="H3" s="12">
        <v>0</v>
      </c>
      <c r="I3" s="13">
        <v>0</v>
      </c>
      <c r="J3" s="14">
        <f>B3*90*C3+D3*90*E3+F3*90*G3+H3*90*I3</f>
        <v>0</v>
      </c>
    </row>
    <row r="4" ht="22" customHeight="1">
      <c r="A4" t="s" s="15">
        <v>9</v>
      </c>
      <c r="B4" s="10">
        <v>0</v>
      </c>
      <c r="C4" s="11">
        <f>C3</f>
        <v>0</v>
      </c>
      <c r="D4" s="12">
        <v>0</v>
      </c>
      <c r="E4" s="13">
        <f>E3</f>
        <v>0</v>
      </c>
      <c r="F4" s="10">
        <v>0</v>
      </c>
      <c r="G4" s="11">
        <f>G3</f>
        <v>0</v>
      </c>
      <c r="H4" s="12">
        <v>0</v>
      </c>
      <c r="I4" s="13">
        <f>I3</f>
        <v>0</v>
      </c>
      <c r="J4" s="14">
        <f>B4*40*C4+D4*40*E4+F4*40*G4+H4*40*I4</f>
        <v>0</v>
      </c>
    </row>
    <row r="5" ht="22" customHeight="1">
      <c r="A5" t="s" s="9">
        <v>10</v>
      </c>
      <c r="B5" s="10">
        <v>0</v>
      </c>
      <c r="C5" s="11">
        <f>C4</f>
        <v>0</v>
      </c>
      <c r="D5" s="12">
        <v>0</v>
      </c>
      <c r="E5" s="13">
        <f>E4</f>
        <v>0</v>
      </c>
      <c r="F5" s="10">
        <v>0</v>
      </c>
      <c r="G5" s="11">
        <f>G4</f>
        <v>0</v>
      </c>
      <c r="H5" s="12">
        <v>0</v>
      </c>
      <c r="I5" s="13">
        <f>I4</f>
        <v>0</v>
      </c>
      <c r="J5" s="14">
        <f>SUM(B5*3.5*C5+D5*3.5*E5+F5*3.5*G5+H5*3.5*I5)</f>
        <v>0</v>
      </c>
    </row>
    <row r="6" ht="10" customHeight="1">
      <c r="A6" s="16"/>
      <c r="B6" s="17"/>
      <c r="C6" s="18"/>
      <c r="D6" s="19"/>
      <c r="E6" s="20"/>
      <c r="F6" s="21"/>
      <c r="G6" s="21"/>
      <c r="H6" s="18"/>
      <c r="I6" s="21"/>
      <c r="J6" s="22"/>
    </row>
    <row r="7" ht="34" customHeight="1">
      <c r="A7" s="23"/>
      <c r="B7" s="24"/>
      <c r="C7" s="25"/>
      <c r="D7" s="26"/>
      <c r="E7" t="s" s="27">
        <v>11</v>
      </c>
      <c r="F7" s="21"/>
      <c r="G7" s="28">
        <f>J7/(C3+E3+G3+I3)</f>
      </c>
      <c r="H7" s="29"/>
      <c r="I7" t="s" s="27">
        <v>12</v>
      </c>
      <c r="J7" s="28">
        <f>J3+J4+J5</f>
        <v>0</v>
      </c>
    </row>
    <row r="8" ht="10" customHeight="1">
      <c r="A8" s="23"/>
      <c r="B8" s="24"/>
      <c r="C8" s="25"/>
      <c r="D8" s="30"/>
      <c r="E8" s="20"/>
      <c r="F8" s="21"/>
      <c r="G8" s="21"/>
      <c r="H8" s="31"/>
      <c r="I8" s="21"/>
      <c r="J8" s="22"/>
    </row>
    <row r="9" ht="22" customHeight="1">
      <c r="A9" s="23"/>
      <c r="B9" s="24"/>
      <c r="C9" s="25"/>
      <c r="D9" s="30"/>
      <c r="E9" t="s" s="32">
        <v>13</v>
      </c>
      <c r="F9" s="21"/>
      <c r="G9" s="21"/>
      <c r="H9" s="21"/>
      <c r="I9" s="21"/>
      <c r="J9" s="33">
        <f>J4/J7*100</f>
      </c>
    </row>
    <row r="10" ht="10" customHeight="1">
      <c r="A10" s="34"/>
      <c r="B10" s="35"/>
      <c r="C10" s="31"/>
      <c r="D10" s="30"/>
      <c r="E10" s="20"/>
      <c r="F10" s="21"/>
      <c r="G10" s="21"/>
      <c r="H10" s="21"/>
      <c r="I10" s="21"/>
      <c r="J10" s="22"/>
    </row>
    <row r="11" ht="22" customHeight="1">
      <c r="A11" t="s" s="36">
        <v>14</v>
      </c>
      <c r="B11" t="s" s="37">
        <v>15</v>
      </c>
      <c r="C11" t="s" s="38">
        <v>16</v>
      </c>
      <c r="D11" s="39"/>
      <c r="E11" t="s" s="32">
        <v>17</v>
      </c>
      <c r="F11" s="21"/>
      <c r="G11" s="21"/>
      <c r="H11" s="21"/>
      <c r="I11" s="21"/>
      <c r="J11" s="33">
        <f>J3/J7*100</f>
      </c>
    </row>
    <row r="12" ht="10" customHeight="1">
      <c r="A12" s="40"/>
      <c r="B12" s="41"/>
      <c r="C12" s="42"/>
      <c r="D12" s="39"/>
      <c r="E12" s="20"/>
      <c r="F12" s="21"/>
      <c r="G12" s="21"/>
      <c r="H12" s="21"/>
      <c r="I12" s="21"/>
      <c r="J12" s="22"/>
    </row>
    <row r="13" ht="22" customHeight="1">
      <c r="A13" t="s" s="43">
        <v>18</v>
      </c>
      <c r="B13" s="44">
        <v>0</v>
      </c>
      <c r="C13" s="45">
        <f>B13*4.184</f>
        <v>0</v>
      </c>
      <c r="D13" s="39"/>
      <c r="E13" t="s" s="32">
        <v>19</v>
      </c>
      <c r="F13" s="21"/>
      <c r="G13" s="21"/>
      <c r="H13" s="21"/>
      <c r="I13" s="21"/>
      <c r="J13" s="33">
        <f>J5/J7*100</f>
      </c>
    </row>
    <row r="14" ht="22" customHeight="1">
      <c r="A14" s="46"/>
      <c r="B14" s="47"/>
      <c r="C14" s="48"/>
      <c r="D14" s="39"/>
      <c r="E14" s="20"/>
      <c r="F14" s="21"/>
      <c r="G14" s="21"/>
      <c r="H14" s="21"/>
      <c r="I14" s="21"/>
      <c r="J14" s="22"/>
    </row>
    <row r="15" ht="34" customHeight="1">
      <c r="A15" t="s" s="43">
        <v>20</v>
      </c>
      <c r="B15" s="44">
        <v>0</v>
      </c>
      <c r="C15" s="45">
        <f>B15/4.184</f>
        <v>0</v>
      </c>
      <c r="D15" s="39"/>
      <c r="E15" t="s" s="32">
        <v>21</v>
      </c>
      <c r="F15" s="21"/>
      <c r="G15" s="21"/>
      <c r="H15" s="21"/>
      <c r="I15" s="21"/>
      <c r="J15" s="33">
        <f>10000/G7</f>
      </c>
    </row>
  </sheetData>
  <mergeCells count="6">
    <mergeCell ref="A1:J1"/>
    <mergeCell ref="E7:F7"/>
    <mergeCell ref="E13:I13"/>
    <mergeCell ref="E15:I15"/>
    <mergeCell ref="E9:I9"/>
    <mergeCell ref="E11:I1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7.3516" style="49" customWidth="1"/>
    <col min="2" max="2" width="7" style="49" customWidth="1"/>
    <col min="3" max="3" width="16.5078" style="49" customWidth="1"/>
    <col min="4" max="4" width="7.17188" style="49" customWidth="1"/>
    <col min="5" max="5" width="16.3516" style="49" customWidth="1"/>
    <col min="6" max="6" width="7" style="49" customWidth="1"/>
    <col min="7" max="7" width="16.375" style="49" customWidth="1"/>
    <col min="8" max="8" width="7.17188" style="49" customWidth="1"/>
    <col min="9" max="9" width="16.3516" style="49" customWidth="1"/>
    <col min="10" max="10" width="15.6719" style="49" customWidth="1"/>
    <col min="11" max="256" width="16.3516" style="49" customWidth="1"/>
  </cols>
  <sheetData>
    <row r="1" ht="46" customHeight="1">
      <c r="A1" s="3"/>
      <c r="B1" t="s" s="4">
        <v>22</v>
      </c>
      <c r="C1" t="s" s="5">
        <v>23</v>
      </c>
      <c r="D1" t="s" s="6">
        <v>24</v>
      </c>
      <c r="E1" t="s" s="7">
        <v>23</v>
      </c>
      <c r="F1" t="s" s="4">
        <v>25</v>
      </c>
      <c r="G1" t="s" s="5">
        <v>23</v>
      </c>
      <c r="H1" t="s" s="6">
        <v>26</v>
      </c>
      <c r="I1" t="s" s="7">
        <v>23</v>
      </c>
      <c r="J1" t="s" s="8">
        <v>27</v>
      </c>
    </row>
    <row r="2" ht="22" customHeight="1">
      <c r="A2" t="s" s="9">
        <v>28</v>
      </c>
      <c r="B2" s="10">
        <v>0</v>
      </c>
      <c r="C2" s="11">
        <v>0</v>
      </c>
      <c r="D2" s="12">
        <v>0</v>
      </c>
      <c r="E2" s="13">
        <v>0</v>
      </c>
      <c r="F2" s="10">
        <v>0</v>
      </c>
      <c r="G2" s="11">
        <v>0</v>
      </c>
      <c r="H2" s="12">
        <v>0</v>
      </c>
      <c r="I2" s="13">
        <v>0</v>
      </c>
      <c r="J2" s="14">
        <f>B2*90*C2+D2*90*E2+F2*90*G2+H2*90*I2</f>
        <v>0</v>
      </c>
    </row>
    <row r="3" ht="22" customHeight="1">
      <c r="A3" t="s" s="15">
        <v>29</v>
      </c>
      <c r="B3" s="10">
        <v>0</v>
      </c>
      <c r="C3" s="11">
        <f>C2</f>
        <v>0</v>
      </c>
      <c r="D3" s="12">
        <v>0</v>
      </c>
      <c r="E3" s="13">
        <f>E2</f>
        <v>0</v>
      </c>
      <c r="F3" s="10">
        <v>0</v>
      </c>
      <c r="G3" s="11">
        <f>G2</f>
        <v>0</v>
      </c>
      <c r="H3" s="12">
        <v>0</v>
      </c>
      <c r="I3" s="13">
        <f>I2</f>
        <v>0</v>
      </c>
      <c r="J3" s="14">
        <f>B3*40*C3+D3*40*E3+F3*40*G3+H3*40*I3</f>
        <v>0</v>
      </c>
    </row>
    <row r="4" ht="22" customHeight="1">
      <c r="A4" t="s" s="9">
        <v>30</v>
      </c>
      <c r="B4" s="10">
        <v>0</v>
      </c>
      <c r="C4" s="11">
        <f>C3</f>
        <v>0</v>
      </c>
      <c r="D4" s="12">
        <v>0</v>
      </c>
      <c r="E4" s="13">
        <f>E3</f>
        <v>0</v>
      </c>
      <c r="F4" s="10">
        <v>0</v>
      </c>
      <c r="G4" s="11">
        <f>G3</f>
        <v>0</v>
      </c>
      <c r="H4" s="12">
        <v>0</v>
      </c>
      <c r="I4" s="13">
        <f>I3</f>
        <v>0</v>
      </c>
      <c r="J4" s="14">
        <f>SUM(B4*3.5*C4+D4*3.5*E4+F4*3.5*G4+H4*3.5*I4)</f>
        <v>0</v>
      </c>
    </row>
    <row r="5" ht="22" customHeight="1">
      <c r="A5" s="16"/>
      <c r="B5" s="17"/>
      <c r="C5" s="18"/>
      <c r="D5" s="19"/>
      <c r="E5" s="20"/>
      <c r="F5" s="21"/>
      <c r="G5" s="21"/>
      <c r="H5" s="18"/>
      <c r="I5" s="21"/>
      <c r="J5" s="22"/>
    </row>
    <row r="6" ht="34" customHeight="1">
      <c r="A6" s="23"/>
      <c r="B6" s="24"/>
      <c r="C6" s="25"/>
      <c r="D6" s="26"/>
      <c r="E6" t="s" s="27">
        <v>31</v>
      </c>
      <c r="F6" s="21"/>
      <c r="G6" s="28">
        <f>J6/(C2+E2+G2+I2)</f>
      </c>
      <c r="H6" s="29"/>
      <c r="I6" t="s" s="27">
        <v>32</v>
      </c>
      <c r="J6" s="28">
        <f>J2+J3+J4</f>
        <v>0</v>
      </c>
    </row>
    <row r="7" ht="22" customHeight="1">
      <c r="A7" s="23"/>
      <c r="B7" s="24"/>
      <c r="C7" s="25"/>
      <c r="D7" s="30"/>
      <c r="E7" s="20"/>
      <c r="F7" s="21"/>
      <c r="G7" s="21"/>
      <c r="H7" s="31"/>
      <c r="I7" s="21"/>
      <c r="J7" s="22"/>
    </row>
    <row r="8" ht="22" customHeight="1">
      <c r="A8" s="23"/>
      <c r="B8" s="24"/>
      <c r="C8" s="25"/>
      <c r="D8" s="30"/>
      <c r="E8" t="s" s="32">
        <v>33</v>
      </c>
      <c r="F8" s="21"/>
      <c r="G8" s="21"/>
      <c r="H8" s="21"/>
      <c r="I8" s="21"/>
      <c r="J8" s="33">
        <f>J3/J6*100</f>
      </c>
    </row>
    <row r="9" ht="22" customHeight="1">
      <c r="A9" s="34"/>
      <c r="B9" s="35"/>
      <c r="C9" s="31"/>
      <c r="D9" s="30"/>
      <c r="E9" s="20"/>
      <c r="F9" s="21"/>
      <c r="G9" s="21"/>
      <c r="H9" s="21"/>
      <c r="I9" s="21"/>
      <c r="J9" s="22"/>
    </row>
    <row r="10" ht="22" customHeight="1">
      <c r="A10" t="s" s="36">
        <v>34</v>
      </c>
      <c r="B10" t="s" s="37">
        <v>35</v>
      </c>
      <c r="C10" t="s" s="38">
        <v>36</v>
      </c>
      <c r="D10" s="39"/>
      <c r="E10" t="s" s="32">
        <v>37</v>
      </c>
      <c r="F10" s="21"/>
      <c r="G10" s="21"/>
      <c r="H10" s="21"/>
      <c r="I10" s="21"/>
      <c r="J10" s="33">
        <f>J2/J6*100</f>
      </c>
    </row>
    <row r="11" ht="22" customHeight="1">
      <c r="A11" s="40"/>
      <c r="B11" s="41"/>
      <c r="C11" s="42"/>
      <c r="D11" s="39"/>
      <c r="E11" s="20"/>
      <c r="F11" s="21"/>
      <c r="G11" s="21"/>
      <c r="H11" s="21"/>
      <c r="I11" s="21"/>
      <c r="J11" s="22"/>
    </row>
    <row r="12" ht="22" customHeight="1">
      <c r="A12" t="s" s="43">
        <v>18</v>
      </c>
      <c r="B12" s="44">
        <v>0</v>
      </c>
      <c r="C12" s="45">
        <f>B12*4.184</f>
        <v>0</v>
      </c>
      <c r="D12" s="39"/>
      <c r="E12" t="s" s="32">
        <v>38</v>
      </c>
      <c r="F12" s="21"/>
      <c r="G12" s="21"/>
      <c r="H12" s="21"/>
      <c r="I12" s="21"/>
      <c r="J12" s="33">
        <f>J4/J6*100</f>
      </c>
    </row>
    <row r="13" ht="22" customHeight="1">
      <c r="A13" s="46"/>
      <c r="B13" s="47"/>
      <c r="C13" s="48"/>
      <c r="D13" s="39"/>
      <c r="E13" s="20"/>
      <c r="F13" s="21"/>
      <c r="G13" s="21"/>
      <c r="H13" s="21"/>
      <c r="I13" s="21"/>
      <c r="J13" s="22"/>
    </row>
    <row r="14" ht="34" customHeight="1">
      <c r="A14" t="s" s="43">
        <v>20</v>
      </c>
      <c r="B14" s="44">
        <v>0</v>
      </c>
      <c r="C14" s="45">
        <f>B14/4.184</f>
        <v>0</v>
      </c>
      <c r="D14" s="39"/>
      <c r="E14" t="s" s="32">
        <v>39</v>
      </c>
      <c r="F14" s="21"/>
      <c r="G14" s="21"/>
      <c r="H14" s="21"/>
      <c r="I14" s="21"/>
      <c r="J14" s="33">
        <f>10000/G6</f>
      </c>
    </row>
  </sheetData>
  <mergeCells count="5">
    <mergeCell ref="E6:F6"/>
    <mergeCell ref="E12:I12"/>
    <mergeCell ref="E14:I14"/>
    <mergeCell ref="E8:I8"/>
    <mergeCell ref="E10:I1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